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5\"/>
    </mc:Choice>
  </mc:AlternateContent>
  <xr:revisionPtr revIDLastSave="0" documentId="13_ncr:1_{911F76B4-AB1C-4118-8138-A5C98DF93BA3}" xr6:coauthVersionLast="47" xr6:coauthVersionMax="47" xr10:uidLastSave="{00000000-0000-0000-0000-000000000000}"/>
  <bookViews>
    <workbookView xWindow="30255" yWindow="240" windowWidth="27345" windowHeight="15240" xr2:uid="{00000000-000D-0000-FFFF-FFFF00000000}"/>
  </bookViews>
  <sheets>
    <sheet name="Sheet1" sheetId="1" r:id="rId1"/>
  </sheets>
  <definedNames>
    <definedName name="_xlnm.Print_Area" localSheetId="0">Sheet1!$A$1:$H$62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H59" i="1"/>
  <c r="G59" i="1"/>
  <c r="F59" i="1"/>
  <c r="E59" i="1"/>
  <c r="D59" i="1"/>
  <c r="C59" i="1"/>
  <c r="C60" i="1" l="1"/>
  <c r="C62" i="1" s="1"/>
</calcChain>
</file>

<file path=xl/sharedStrings.xml><?xml version="1.0" encoding="utf-8"?>
<sst xmlns="http://schemas.openxmlformats.org/spreadsheetml/2006/main" count="102" uniqueCount="65">
  <si>
    <t>ELECTRIC</t>
  </si>
  <si>
    <t>usage</t>
  </si>
  <si>
    <t>GAS</t>
  </si>
  <si>
    <t>WATER</t>
  </si>
  <si>
    <t>VENDOR/location</t>
  </si>
  <si>
    <t>Industry County Building</t>
  </si>
  <si>
    <t>Bleiblerville Barn - Pct. #2 Commissioner</t>
  </si>
  <si>
    <t>DEMAND</t>
  </si>
  <si>
    <t>*DEMAND</t>
  </si>
  <si>
    <t>Bellville - EMS Station #1</t>
  </si>
  <si>
    <t>Austin County Courthouse</t>
  </si>
  <si>
    <t>Jail Museum</t>
  </si>
  <si>
    <t>Austin County Jail</t>
  </si>
  <si>
    <t>Bellville Barn - Pct. #1 Commissioner</t>
  </si>
  <si>
    <t>Sealy County Building 201 Atchison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</si>
  <si>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</si>
  <si>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</si>
  <si>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</si>
  <si>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</si>
  <si>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</si>
  <si>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</si>
  <si>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</si>
  <si>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</si>
  <si>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</si>
  <si>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</si>
  <si>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</si>
  <si>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</si>
  <si>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</si>
  <si>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</si>
  <si>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</si>
  <si>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</si>
  <si>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</si>
  <si>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</si>
  <si>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</si>
  <si>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</si>
  <si>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</si>
  <si>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San Felipe Tower - 7319 1/5 Peters</t>
  </si>
  <si>
    <t>Tax Office - 804 E. Wendt</t>
  </si>
  <si>
    <t>Health Department - 800 E. Wendt</t>
  </si>
  <si>
    <t>840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</si>
  <si>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</si>
  <si>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</si>
  <si>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</si>
  <si>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</si>
  <si>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</si>
  <si>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</si>
  <si>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Sealy new EMS 1213 Atchison St</t>
  </si>
  <si>
    <t>151 Lux Rd, Sealy - Pct. #3 Comm</t>
  </si>
  <si>
    <t>Weight Station 4905 HWY 90E Sealy</t>
  </si>
  <si>
    <t>Justice Center 265 N Chesley</t>
  </si>
  <si>
    <t>Wallis-1279 2/3 Cemetery Rd Tower</t>
  </si>
  <si>
    <t>1247 MAIN ST. EMS STATION</t>
  </si>
  <si>
    <t>AC TXDOT 202 N CHESLEY</t>
  </si>
  <si>
    <t>Wallis - EMS Station #4 207 CEDAR ST</t>
  </si>
  <si>
    <t>6512-Guyler St,Wallis-Wallis EMS New Station</t>
  </si>
  <si>
    <t>1646 Main St. Industry County Building</t>
  </si>
  <si>
    <t>2811 FM 2502 Bleiblerville - Communications Tower</t>
  </si>
  <si>
    <t>FAYETTEVILLE PROPANE CO. INC.</t>
  </si>
  <si>
    <t>EMS INDUSTRY STATION</t>
  </si>
  <si>
    <t>$</t>
  </si>
  <si>
    <t>Wallis - EMS Station #4 GUYLER WALLIS</t>
  </si>
  <si>
    <t>Wallis EMS Station 6512 GUYLER</t>
  </si>
  <si>
    <t>4AUSTIN COUNTY UTILITY PAYMENTS FOR THE MONTH  OF NOVEMBER 2024</t>
  </si>
  <si>
    <t xml:space="preserve">Pct. #3 Commissioner </t>
  </si>
  <si>
    <t>recd 1/06/2025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</si>
</sst>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#,##0.0"/>
    <numFmt numFmtId="166" formatCode="#,##0.0_);\(#,##0.0\)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5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4" fontId="0" fillId="0" borderId="0" xfId="0" applyNumberFormat="1" applyAlignment="1">
      <alignment horizontal="right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right"/>
    </xf>
    <xf numFmtId="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4" fontId="1" fillId="0" borderId="0" xfId="0" applyNumberFormat="1" applyFont="1" applyAlignment="1">
      <alignment horizontal="center"/>
    </xf>
    <xf numFmtId="4" fontId="1" fillId="0" borderId="0" xfId="0" applyNumberFormat="1" applyFont="1"/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4" fillId="2" borderId="16" xfId="0" applyFont="1" applyFill="1" applyBorder="1"/>
    <xf numFmtId="164" fontId="4" fillId="2" borderId="16" xfId="0" applyNumberFormat="1" applyFont="1" applyFill="1" applyBorder="1" applyAlignment="1">
      <alignment horizontal="right"/>
    </xf>
    <xf numFmtId="44" fontId="5" fillId="2" borderId="2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4" fontId="5" fillId="2" borderId="5" xfId="0" applyNumberFormat="1" applyFont="1" applyFill="1" applyBorder="1" applyAlignment="1">
      <alignment horizontal="center"/>
    </xf>
    <xf numFmtId="4" fontId="5" fillId="2" borderId="4" xfId="0" applyNumberFormat="1" applyFont="1" applyFill="1" applyBorder="1"/>
    <xf numFmtId="4" fontId="5" fillId="2" borderId="8" xfId="0" applyNumberFormat="1" applyFont="1" applyFill="1" applyBorder="1" applyAlignment="1">
      <alignment horizontal="right"/>
    </xf>
    <xf numFmtId="0" fontId="4" fillId="2" borderId="21" xfId="0" applyFont="1" applyFill="1" applyBorder="1"/>
    <xf numFmtId="164" fontId="4" fillId="2" borderId="21" xfId="0" applyNumberFormat="1" applyFont="1" applyFill="1" applyBorder="1" applyAlignment="1">
      <alignment horizontal="right"/>
    </xf>
    <xf numFmtId="0" fontId="5" fillId="2" borderId="17" xfId="0" applyFont="1" applyFill="1" applyBorder="1"/>
    <xf numFmtId="164" fontId="5" fillId="2" borderId="16" xfId="0" applyNumberFormat="1" applyFont="1" applyFill="1" applyBorder="1" applyAlignment="1">
      <alignment horizontal="right"/>
    </xf>
    <xf numFmtId="44" fontId="5" fillId="2" borderId="9" xfId="0" applyNumberFormat="1" applyFont="1" applyFill="1" applyBorder="1" applyAlignment="1">
      <alignment horizontal="right"/>
    </xf>
    <xf numFmtId="165" fontId="5" fillId="2" borderId="9" xfId="0" applyNumberFormat="1" applyFont="1" applyFill="1" applyBorder="1" applyAlignment="1">
      <alignment horizontal="right"/>
    </xf>
    <xf numFmtId="44" fontId="5" fillId="2" borderId="10" xfId="0" applyNumberFormat="1" applyFont="1" applyFill="1" applyBorder="1" applyAlignment="1">
      <alignment horizontal="center"/>
    </xf>
    <xf numFmtId="165" fontId="5" fillId="2" borderId="11" xfId="0" applyNumberFormat="1" applyFont="1" applyFill="1" applyBorder="1"/>
    <xf numFmtId="44" fontId="5" fillId="2" borderId="11" xfId="0" applyNumberFormat="1" applyFont="1" applyFill="1" applyBorder="1" applyAlignment="1">
      <alignment horizontal="right"/>
    </xf>
    <xf numFmtId="165" fontId="5" fillId="2" borderId="12" xfId="0" applyNumberFormat="1" applyFont="1" applyFill="1" applyBorder="1" applyAlignment="1">
      <alignment horizontal="right"/>
    </xf>
    <xf numFmtId="0" fontId="5" fillId="2" borderId="19" xfId="0" applyFont="1" applyFill="1" applyBorder="1"/>
    <xf numFmtId="0" fontId="7" fillId="0" borderId="16" xfId="0" applyFont="1" applyBorder="1" applyAlignment="1">
      <alignment horizontal="center"/>
    </xf>
    <xf numFmtId="164" fontId="7" fillId="0" borderId="18" xfId="0" applyNumberFormat="1" applyFont="1" applyBorder="1" applyAlignment="1">
      <alignment horizontal="right"/>
    </xf>
    <xf numFmtId="44" fontId="7" fillId="0" borderId="1" xfId="0" applyNumberFormat="1" applyFont="1" applyBorder="1"/>
    <xf numFmtId="4" fontId="8" fillId="0" borderId="3" xfId="0" applyNumberFormat="1" applyFont="1" applyBorder="1" applyAlignment="1">
      <alignment horizontal="center"/>
    </xf>
    <xf numFmtId="44" fontId="7" fillId="0" borderId="6" xfId="0" applyNumberFormat="1" applyFont="1" applyBorder="1" applyAlignment="1">
      <alignment horizontal="center"/>
    </xf>
    <xf numFmtId="4" fontId="8" fillId="0" borderId="25" xfId="0" applyNumberFormat="1" applyFont="1" applyBorder="1"/>
    <xf numFmtId="4" fontId="8" fillId="0" borderId="7" xfId="0" applyNumberFormat="1" applyFont="1" applyBorder="1" applyAlignment="1">
      <alignment horizontal="center"/>
    </xf>
    <xf numFmtId="44" fontId="5" fillId="0" borderId="2" xfId="0" applyNumberFormat="1" applyFont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44" fontId="5" fillId="0" borderId="5" xfId="0" applyNumberFormat="1" applyFont="1" applyBorder="1" applyAlignment="1">
      <alignment horizontal="center"/>
    </xf>
    <xf numFmtId="165" fontId="5" fillId="0" borderId="4" xfId="0" applyNumberFormat="1" applyFont="1" applyBorder="1"/>
    <xf numFmtId="165" fontId="5" fillId="0" borderId="8" xfId="0" applyNumberFormat="1" applyFont="1" applyBorder="1" applyAlignment="1">
      <alignment horizontal="right"/>
    </xf>
    <xf numFmtId="44" fontId="5" fillId="0" borderId="34" xfId="0" applyNumberFormat="1" applyFont="1" applyBorder="1" applyAlignment="1">
      <alignment horizontal="center"/>
    </xf>
    <xf numFmtId="165" fontId="5" fillId="0" borderId="33" xfId="0" applyNumberFormat="1" applyFont="1" applyBorder="1" applyAlignment="1">
      <alignment horizontal="right"/>
    </xf>
    <xf numFmtId="0" fontId="8" fillId="0" borderId="16" xfId="0" applyFont="1" applyBorder="1"/>
    <xf numFmtId="164" fontId="2" fillId="0" borderId="16" xfId="0" applyNumberFormat="1" applyFont="1" applyBorder="1" applyAlignment="1">
      <alignment horizontal="right"/>
    </xf>
    <xf numFmtId="44" fontId="8" fillId="0" borderId="2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44" fontId="8" fillId="0" borderId="5" xfId="0" applyNumberFormat="1" applyFont="1" applyBorder="1" applyAlignment="1">
      <alignment horizontal="center"/>
    </xf>
    <xf numFmtId="165" fontId="8" fillId="0" borderId="4" xfId="0" applyNumberFormat="1" applyFont="1" applyBorder="1"/>
    <xf numFmtId="165" fontId="8" fillId="0" borderId="8" xfId="0" applyNumberFormat="1" applyFont="1" applyBorder="1" applyAlignment="1">
      <alignment horizontal="right"/>
    </xf>
    <xf numFmtId="0" fontId="11" fillId="0" borderId="0" xfId="0" applyFont="1"/>
    <xf numFmtId="164" fontId="8" fillId="0" borderId="16" xfId="0" applyNumberFormat="1" applyFont="1" applyBorder="1" applyAlignment="1">
      <alignment horizontal="right"/>
    </xf>
    <xf numFmtId="44" fontId="8" fillId="0" borderId="27" xfId="0" applyNumberFormat="1" applyFont="1" applyBorder="1" applyAlignment="1">
      <alignment horizontal="right"/>
    </xf>
    <xf numFmtId="167" fontId="8" fillId="0" borderId="28" xfId="0" applyNumberFormat="1" applyFont="1" applyBorder="1" applyAlignment="1">
      <alignment horizontal="right"/>
    </xf>
    <xf numFmtId="167" fontId="8" fillId="0" borderId="4" xfId="0" applyNumberFormat="1" applyFont="1" applyBorder="1" applyAlignment="1">
      <alignment horizontal="right"/>
    </xf>
    <xf numFmtId="164" fontId="8" fillId="0" borderId="18" xfId="0" applyNumberFormat="1" applyFont="1" applyBorder="1" applyAlignment="1">
      <alignment horizontal="right"/>
    </xf>
    <xf numFmtId="0" fontId="8" fillId="0" borderId="22" xfId="0" applyFont="1" applyBorder="1"/>
    <xf numFmtId="164" fontId="8" fillId="0" borderId="20" xfId="0" applyNumberFormat="1" applyFont="1" applyBorder="1" applyAlignment="1">
      <alignment horizontal="right"/>
    </xf>
    <xf numFmtId="0" fontId="8" fillId="0" borderId="23" xfId="0" applyFont="1" applyBorder="1"/>
    <xf numFmtId="164" fontId="8" fillId="0" borderId="24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0" fontId="8" fillId="0" borderId="29" xfId="0" applyFont="1" applyBorder="1"/>
    <xf numFmtId="164" fontId="8" fillId="0" borderId="29" xfId="0" applyNumberFormat="1" applyFont="1" applyBorder="1" applyAlignment="1">
      <alignment horizontal="right"/>
    </xf>
    <xf numFmtId="0" fontId="8" fillId="0" borderId="13" xfId="0" applyFont="1" applyBorder="1"/>
    <xf numFmtId="164" fontId="8" fillId="0" borderId="30" xfId="0" applyNumberFormat="1" applyFont="1" applyBorder="1" applyAlignment="1">
      <alignment horizontal="right"/>
    </xf>
    <xf numFmtId="0" fontId="8" fillId="0" borderId="31" xfId="0" applyFont="1" applyBorder="1"/>
    <xf numFmtId="164" fontId="8" fillId="0" borderId="32" xfId="0" applyNumberFormat="1" applyFont="1" applyBorder="1" applyAlignment="1">
      <alignment horizontal="right"/>
    </xf>
    <xf numFmtId="0" fontId="8" fillId="0" borderId="21" xfId="0" applyFont="1" applyBorder="1"/>
    <xf numFmtId="164" fontId="9" fillId="0" borderId="26" xfId="0" applyNumberFormat="1" applyFont="1" applyBorder="1" applyAlignment="1">
      <alignment horizontal="right"/>
    </xf>
    <xf numFmtId="0" fontId="10" fillId="0" borderId="16" xfId="0" applyFont="1" applyBorder="1"/>
    <xf numFmtId="44" fontId="8" fillId="0" borderId="34" xfId="0" applyNumberFormat="1" applyFont="1" applyBorder="1" applyAlignment="1">
      <alignment horizontal="center"/>
    </xf>
    <xf numFmtId="166" fontId="8" fillId="0" borderId="33" xfId="0" applyNumberFormat="1" applyFont="1" applyBorder="1" applyAlignment="1">
      <alignment horizontal="right"/>
    </xf>
    <xf numFmtId="164" fontId="2" fillId="0" borderId="21" xfId="0" applyNumberFormat="1" applyFont="1" applyBorder="1" applyAlignment="1">
      <alignment horizontal="right"/>
    </xf>
    <xf numFmtId="44" fontId="8" fillId="0" borderId="2" xfId="0" applyNumberFormat="1" applyFont="1" applyBorder="1" applyAlignment="1">
      <alignment horizontal="left"/>
    </xf>
    <xf numFmtId="8" fontId="8" fillId="0" borderId="5" xfId="0" applyNumberFormat="1" applyFont="1" applyBorder="1" applyAlignment="1">
      <alignment horizontal="center"/>
    </xf>
    <xf numFmtId="165" fontId="8" fillId="0" borderId="5" xfId="0" applyNumberFormat="1" applyFont="1" applyBorder="1"/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D9FF"/>
      <color rgb="FFFFCCCC"/>
      <color rgb="FFFFCCFF"/>
      <color rgb="FFFFE1FF"/>
      <color rgb="FFFF97FF"/>
      <color rgb="FFFFFFFF"/>
      <color rgb="FFFF9999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zoomScaleNormal="100" zoomScaleSheetLayoutView="100" workbookViewId="0">
      <pane ySplit="1395" topLeftCell="A34" activePane="bottomLeft"/>
      <selection activeCell="I1" sqref="I1"/>
      <selection pane="bottomLeft" activeCell="C38" sqref="C38"/>
    </sheetView>
  </sheetViews>
  <sheetFormatPr defaultRowHeight="15" x14ac:dyDescent="0.25"/>
  <cols>
    <col min="1" max="1" width="45" bestFit="1" customWidth="1"/>
    <col min="2" max="2" width="11.28515625" style="5" customWidth="1"/>
    <col min="3" max="3" width="12.7109375" style="3" customWidth="1"/>
    <col min="4" max="4" width="10" style="1" bestFit="1" customWidth="1"/>
    <col min="5" max="5" width="11.42578125" style="2" bestFit="1" customWidth="1"/>
    <col min="6" max="6" width="7.85546875" style="4" bestFit="1" customWidth="1"/>
    <col min="7" max="7" width="11.42578125" style="2" customWidth="1"/>
    <col min="8" max="8" width="10" style="1" customWidth="1"/>
    <col min="9" max="9" width="14.140625" customWidth="1"/>
  </cols>
  <sheetData>
    <row r="1" spans="1:9" ht="39" customHeight="1" thickBot="1" x14ac:dyDescent="0.3">
      <c r="A1" s="88" t="s">
        <v>62</v>
      </c>
      <c r="B1" s="88"/>
      <c r="C1" s="88"/>
      <c r="D1" s="88"/>
      <c r="E1" s="88"/>
      <c r="F1" s="88"/>
      <c r="G1" s="88"/>
      <c r="H1" s="88"/>
    </row>
    <row r="2" spans="1:9" ht="15.75" thickTop="1" x14ac:dyDescent="0.25">
      <c r="A2" s="37" t="s">
        <v>4</v>
      </c>
      <c r="B2" s="38"/>
      <c r="C2" s="39" t="s">
        <v>0</v>
      </c>
      <c r="D2" s="40" t="s">
        <v>1</v>
      </c>
      <c r="E2" s="41" t="s">
        <v>2</v>
      </c>
      <c r="F2" s="42" t="s">
        <v>1</v>
      </c>
      <c r="G2" s="41" t="s">
        <v>3</v>
      </c>
      <c r="H2" s="43" t="s">
        <v>1</v>
      </c>
    </row>
    <row r="3" spans="1:9" x14ac:dyDescent="0.25">
      <c r="A3" s="19" t="s">
        <v>30</v>
      </c>
      <c r="B3" s="20">
        <v>56.43</v>
      </c>
      <c r="C3" s="21"/>
      <c r="D3" s="22"/>
      <c r="E3" s="23"/>
      <c r="F3" s="24"/>
      <c r="G3" s="23"/>
      <c r="H3" s="25"/>
    </row>
    <row r="4" spans="1:9" x14ac:dyDescent="0.25">
      <c r="A4" s="51" t="s">
        <v>63</v>
      </c>
      <c r="B4" s="52"/>
      <c r="C4" s="53"/>
      <c r="D4" s="54"/>
      <c r="E4" s="55"/>
      <c r="F4" s="56"/>
      <c r="G4" s="55">
        <v>56.43</v>
      </c>
      <c r="H4" s="57">
        <v>380</v>
      </c>
      <c r="I4" s="58"/>
    </row>
    <row r="5" spans="1:9" x14ac:dyDescent="0.25">
      <c r="A5" s="19" t="s">
        <v>26</v>
      </c>
      <c r="B5" s="20">
        <v>915.39</v>
      </c>
      <c r="C5" s="44"/>
      <c r="D5" s="45"/>
      <c r="E5" s="46"/>
      <c r="F5" s="47"/>
      <c r="G5" s="46"/>
      <c r="H5" s="48"/>
    </row>
    <row r="6" spans="1:9" x14ac:dyDescent="0.25">
      <c r="A6" s="51" t="s">
        <v>55</v>
      </c>
      <c r="B6" s="59"/>
      <c r="C6" s="60">
        <v>141.85</v>
      </c>
      <c r="D6" s="61">
        <v>1089</v>
      </c>
      <c r="E6" s="55"/>
      <c r="F6" s="56"/>
      <c r="G6" s="55"/>
      <c r="H6" s="57"/>
    </row>
    <row r="7" spans="1:9" x14ac:dyDescent="0.25">
      <c r="A7" s="51" t="s">
        <v>51</v>
      </c>
      <c r="B7" s="59"/>
      <c r="C7" s="60">
        <v>302.94</v>
      </c>
      <c r="D7" s="61">
        <v>2440</v>
      </c>
      <c r="E7" s="55"/>
      <c r="F7" s="56"/>
      <c r="G7" s="55"/>
      <c r="H7" s="57"/>
    </row>
    <row r="8" spans="1:9" x14ac:dyDescent="0.25">
      <c r="A8" s="51" t="s">
        <v>6</v>
      </c>
      <c r="B8" s="59"/>
      <c r="C8" s="60">
        <v>40.950000000000003</v>
      </c>
      <c r="D8" s="61">
        <v>3</v>
      </c>
      <c r="E8" s="55"/>
      <c r="F8" s="56"/>
      <c r="G8" s="55"/>
      <c r="H8" s="57"/>
    </row>
    <row r="9" spans="1:9" x14ac:dyDescent="0.25">
      <c r="A9" s="51" t="s">
        <v>56</v>
      </c>
      <c r="B9" s="59"/>
      <c r="C9" s="53">
        <v>429.65</v>
      </c>
      <c r="D9" s="62">
        <v>3840</v>
      </c>
      <c r="E9" s="55"/>
      <c r="F9" s="56"/>
      <c r="G9" s="55"/>
      <c r="H9" s="57"/>
    </row>
    <row r="10" spans="1:9" x14ac:dyDescent="0.25">
      <c r="A10" s="19" t="s">
        <v>25</v>
      </c>
      <c r="B10" s="20">
        <v>82.57</v>
      </c>
      <c r="C10" s="44"/>
      <c r="D10" s="45"/>
      <c r="E10" s="46"/>
      <c r="F10" s="47"/>
      <c r="G10" s="46"/>
      <c r="H10" s="48"/>
    </row>
    <row r="11" spans="1:9" x14ac:dyDescent="0.25">
      <c r="A11" s="51" t="s">
        <v>60</v>
      </c>
      <c r="B11" s="52" t="s">
        <v>45</v>
      </c>
      <c r="C11" s="53">
        <v>0</v>
      </c>
      <c r="D11" s="54"/>
      <c r="E11" s="55">
        <v>49.24</v>
      </c>
      <c r="F11" s="56">
        <v>19</v>
      </c>
      <c r="G11" s="55"/>
      <c r="H11" s="57"/>
      <c r="I11" t="s">
        <v>45</v>
      </c>
    </row>
    <row r="12" spans="1:9" x14ac:dyDescent="0.25">
      <c r="A12" s="51" t="s">
        <v>53</v>
      </c>
      <c r="B12" s="52" t="s">
        <v>45</v>
      </c>
      <c r="C12" s="53">
        <v>0</v>
      </c>
      <c r="D12" s="54"/>
      <c r="E12" s="55">
        <v>33</v>
      </c>
      <c r="F12" s="56">
        <v>0</v>
      </c>
      <c r="G12" s="55"/>
      <c r="H12" s="57"/>
      <c r="I12" t="s">
        <v>45</v>
      </c>
    </row>
    <row r="13" spans="1:9" x14ac:dyDescent="0.25">
      <c r="A13" s="19" t="s">
        <v>24</v>
      </c>
      <c r="B13" s="20">
        <v>19356.04</v>
      </c>
      <c r="C13" s="44"/>
      <c r="D13" s="45"/>
      <c r="E13" s="46"/>
      <c r="F13" s="47"/>
      <c r="G13" s="46"/>
      <c r="H13" s="48"/>
    </row>
    <row r="14" spans="1:9" x14ac:dyDescent="0.25">
      <c r="A14" s="51" t="s">
        <v>37</v>
      </c>
      <c r="B14" s="63"/>
      <c r="C14" s="53">
        <v>395.98</v>
      </c>
      <c r="D14" s="54">
        <v>4123</v>
      </c>
      <c r="E14" s="55">
        <v>10</v>
      </c>
      <c r="F14" s="56">
        <v>0</v>
      </c>
      <c r="G14" s="55">
        <v>27.09</v>
      </c>
      <c r="H14" s="57">
        <v>2000</v>
      </c>
    </row>
    <row r="15" spans="1:9" ht="15.75" thickBot="1" x14ac:dyDescent="0.3">
      <c r="A15" s="64" t="s">
        <v>7</v>
      </c>
      <c r="B15" s="65"/>
      <c r="C15" s="53">
        <v>92.12</v>
      </c>
      <c r="D15" s="54">
        <v>17</v>
      </c>
      <c r="E15" s="55" t="s">
        <v>45</v>
      </c>
      <c r="F15" s="56" t="s">
        <v>45</v>
      </c>
      <c r="G15" s="55"/>
      <c r="H15" s="57" t="s">
        <v>45</v>
      </c>
    </row>
    <row r="16" spans="1:9" x14ac:dyDescent="0.25">
      <c r="A16" s="66" t="s">
        <v>38</v>
      </c>
      <c r="B16" s="67"/>
      <c r="C16" s="53">
        <v>856.2</v>
      </c>
      <c r="D16" s="54">
        <v>9120</v>
      </c>
      <c r="E16" s="55">
        <v>10</v>
      </c>
      <c r="F16" s="56">
        <v>0</v>
      </c>
      <c r="G16" s="55">
        <v>134.38</v>
      </c>
      <c r="H16" s="57">
        <v>25000</v>
      </c>
    </row>
    <row r="17" spans="1:9" ht="15.75" thickBot="1" x14ac:dyDescent="0.3">
      <c r="A17" s="64" t="s">
        <v>8</v>
      </c>
      <c r="B17" s="65"/>
      <c r="C17" s="53">
        <v>193.1</v>
      </c>
      <c r="D17" s="54">
        <v>35</v>
      </c>
      <c r="E17" s="55" t="s">
        <v>45</v>
      </c>
      <c r="F17" s="56" t="s">
        <v>45</v>
      </c>
      <c r="G17" s="55" t="s">
        <v>45</v>
      </c>
      <c r="H17" s="57" t="s">
        <v>45</v>
      </c>
    </row>
    <row r="18" spans="1:9" x14ac:dyDescent="0.25">
      <c r="A18" s="51" t="s">
        <v>9</v>
      </c>
      <c r="B18" s="68" t="s">
        <v>39</v>
      </c>
      <c r="C18" s="53">
        <v>352.79</v>
      </c>
      <c r="D18" s="54">
        <v>2805</v>
      </c>
      <c r="E18" s="55">
        <v>10</v>
      </c>
      <c r="F18" s="56">
        <v>0</v>
      </c>
      <c r="G18" s="55">
        <v>38.479999999999997</v>
      </c>
      <c r="H18" s="57">
        <v>5000</v>
      </c>
    </row>
    <row r="19" spans="1:9" ht="15.75" thickBot="1" x14ac:dyDescent="0.3">
      <c r="A19" s="51" t="s">
        <v>41</v>
      </c>
      <c r="B19" s="59"/>
      <c r="C19" s="53">
        <v>242.34</v>
      </c>
      <c r="D19" s="54">
        <v>1893</v>
      </c>
      <c r="E19" s="55" t="s">
        <v>45</v>
      </c>
      <c r="F19" s="56" t="s">
        <v>45</v>
      </c>
      <c r="G19" s="55"/>
      <c r="H19" s="57" t="s">
        <v>45</v>
      </c>
    </row>
    <row r="20" spans="1:9" x14ac:dyDescent="0.25">
      <c r="A20" s="66" t="s">
        <v>10</v>
      </c>
      <c r="B20" s="67"/>
      <c r="C20" s="53">
        <v>2237.6999999999998</v>
      </c>
      <c r="D20" s="54">
        <v>24120</v>
      </c>
      <c r="E20" s="55">
        <v>648.79</v>
      </c>
      <c r="F20" s="56">
        <v>77</v>
      </c>
      <c r="G20" s="55">
        <v>145.97</v>
      </c>
      <c r="H20" s="57">
        <v>27000</v>
      </c>
    </row>
    <row r="21" spans="1:9" ht="15.75" thickBot="1" x14ac:dyDescent="0.3">
      <c r="A21" s="64" t="s">
        <v>8</v>
      </c>
      <c r="B21" s="65"/>
      <c r="C21" s="53">
        <v>418.93</v>
      </c>
      <c r="D21" s="54">
        <v>77</v>
      </c>
      <c r="E21" s="55" t="s">
        <v>45</v>
      </c>
      <c r="F21" s="56" t="s">
        <v>45</v>
      </c>
      <c r="G21" s="55"/>
      <c r="H21" s="57" t="s">
        <v>45</v>
      </c>
    </row>
    <row r="22" spans="1:9" ht="15.75" thickBot="1" x14ac:dyDescent="0.3">
      <c r="A22" s="69" t="s">
        <v>11</v>
      </c>
      <c r="B22" s="70"/>
      <c r="C22" s="53">
        <v>468.44</v>
      </c>
      <c r="D22" s="54">
        <v>3760</v>
      </c>
      <c r="E22" s="55">
        <v>0</v>
      </c>
      <c r="F22" s="56">
        <v>0</v>
      </c>
      <c r="G22" s="55">
        <v>122.79</v>
      </c>
      <c r="H22" s="57">
        <v>23000</v>
      </c>
    </row>
    <row r="23" spans="1:9" x14ac:dyDescent="0.25">
      <c r="A23" s="71" t="s">
        <v>52</v>
      </c>
      <c r="B23" s="72"/>
      <c r="C23" s="53">
        <v>255.3</v>
      </c>
      <c r="D23" s="54">
        <v>2000</v>
      </c>
      <c r="E23" s="55">
        <v>15</v>
      </c>
      <c r="F23" s="56">
        <v>0</v>
      </c>
      <c r="G23" s="55">
        <v>40.590000000000003</v>
      </c>
      <c r="H23" s="57">
        <v>2000</v>
      </c>
    </row>
    <row r="24" spans="1:9" ht="15.75" thickBot="1" x14ac:dyDescent="0.3">
      <c r="A24" s="73" t="s">
        <v>8</v>
      </c>
      <c r="B24" s="74"/>
      <c r="C24" s="53">
        <v>0</v>
      </c>
      <c r="D24" s="54">
        <v>0</v>
      </c>
      <c r="E24" s="55"/>
      <c r="F24" s="56"/>
      <c r="G24" s="55"/>
      <c r="H24" s="57"/>
    </row>
    <row r="25" spans="1:9" x14ac:dyDescent="0.25">
      <c r="A25" s="71" t="s">
        <v>49</v>
      </c>
      <c r="B25" s="72"/>
      <c r="C25" s="53">
        <v>2401.64</v>
      </c>
      <c r="D25" s="54">
        <v>25900</v>
      </c>
      <c r="E25" s="55">
        <v>10</v>
      </c>
      <c r="F25" s="56">
        <v>1</v>
      </c>
      <c r="G25" s="55">
        <v>69.27</v>
      </c>
      <c r="H25" s="57">
        <v>6000</v>
      </c>
    </row>
    <row r="26" spans="1:9" ht="15.75" thickBot="1" x14ac:dyDescent="0.3">
      <c r="A26" s="73" t="s">
        <v>8</v>
      </c>
      <c r="B26" s="74"/>
      <c r="C26" s="53">
        <v>486</v>
      </c>
      <c r="D26" s="54">
        <v>90</v>
      </c>
      <c r="E26" s="55"/>
      <c r="F26" s="56"/>
      <c r="G26" s="55"/>
      <c r="H26" s="57"/>
    </row>
    <row r="27" spans="1:9" x14ac:dyDescent="0.25">
      <c r="A27" s="75" t="s">
        <v>12</v>
      </c>
      <c r="B27" s="76" t="s">
        <v>40</v>
      </c>
      <c r="C27" s="53">
        <v>5622.97</v>
      </c>
      <c r="D27" s="54">
        <v>60700</v>
      </c>
      <c r="E27" s="55">
        <v>258.01</v>
      </c>
      <c r="F27" s="56">
        <v>29</v>
      </c>
      <c r="G27" s="55">
        <v>836.87</v>
      </c>
      <c r="H27" s="57">
        <v>147000</v>
      </c>
    </row>
    <row r="28" spans="1:9" ht="15.75" thickBot="1" x14ac:dyDescent="0.3">
      <c r="A28" s="64" t="s">
        <v>8</v>
      </c>
      <c r="B28" s="65"/>
      <c r="C28" s="53">
        <v>859.57</v>
      </c>
      <c r="D28" s="54">
        <v>158</v>
      </c>
      <c r="E28" s="55" t="s">
        <v>45</v>
      </c>
      <c r="F28" s="56" t="s">
        <v>45</v>
      </c>
      <c r="G28" s="55"/>
      <c r="H28" s="57"/>
    </row>
    <row r="29" spans="1:9" x14ac:dyDescent="0.25">
      <c r="A29" s="51" t="s">
        <v>13</v>
      </c>
      <c r="B29" s="59"/>
      <c r="C29" s="53">
        <v>254.09</v>
      </c>
      <c r="D29" s="54">
        <v>1990</v>
      </c>
      <c r="E29" s="55">
        <v>0</v>
      </c>
      <c r="F29" s="56">
        <v>0</v>
      </c>
      <c r="G29" s="55">
        <v>40.549999999999997</v>
      </c>
      <c r="H29" s="57">
        <v>1000</v>
      </c>
      <c r="I29" s="57"/>
    </row>
    <row r="30" spans="1:9" x14ac:dyDescent="0.25">
      <c r="A30" s="19" t="s">
        <v>23</v>
      </c>
      <c r="B30" s="20">
        <v>1049.73</v>
      </c>
      <c r="C30" s="44"/>
      <c r="D30" s="45"/>
      <c r="E30" s="46"/>
      <c r="F30" s="47"/>
      <c r="G30" s="46"/>
      <c r="H30" s="48"/>
    </row>
    <row r="31" spans="1:9" x14ac:dyDescent="0.25">
      <c r="A31" s="77" t="s">
        <v>29</v>
      </c>
      <c r="B31" s="59"/>
      <c r="C31" s="53"/>
      <c r="D31" s="54"/>
      <c r="E31" s="55"/>
      <c r="F31" s="56"/>
      <c r="G31" s="78">
        <v>38.25</v>
      </c>
      <c r="H31" s="79">
        <v>55</v>
      </c>
    </row>
    <row r="32" spans="1:9" x14ac:dyDescent="0.25">
      <c r="A32" s="51" t="s">
        <v>46</v>
      </c>
      <c r="B32" s="59"/>
      <c r="C32" s="53"/>
      <c r="D32" s="54"/>
      <c r="E32" s="55">
        <v>329.44</v>
      </c>
      <c r="F32" s="56">
        <v>0</v>
      </c>
      <c r="G32" s="78">
        <v>0</v>
      </c>
      <c r="H32" s="79">
        <v>102</v>
      </c>
    </row>
    <row r="33" spans="1:10" x14ac:dyDescent="0.25">
      <c r="A33" s="51" t="s">
        <v>47</v>
      </c>
      <c r="B33" s="59"/>
      <c r="C33" s="53"/>
      <c r="D33" s="54"/>
      <c r="E33" s="55"/>
      <c r="F33" s="56"/>
      <c r="G33" s="78">
        <v>118.91</v>
      </c>
      <c r="H33" s="79">
        <v>31</v>
      </c>
    </row>
    <row r="34" spans="1:10" x14ac:dyDescent="0.25">
      <c r="A34" s="51" t="s">
        <v>14</v>
      </c>
      <c r="B34" s="59"/>
      <c r="C34" s="53"/>
      <c r="D34" s="54"/>
      <c r="E34" s="55">
        <v>55.75</v>
      </c>
      <c r="F34" s="56">
        <v>0</v>
      </c>
      <c r="G34" s="78">
        <v>33.4</v>
      </c>
      <c r="H34" s="79">
        <v>19</v>
      </c>
    </row>
    <row r="35" spans="1:10" x14ac:dyDescent="0.25">
      <c r="A35" s="19" t="s">
        <v>22</v>
      </c>
      <c r="B35" s="20">
        <v>227.78</v>
      </c>
      <c r="C35" s="44"/>
      <c r="D35" s="45"/>
      <c r="E35" s="46"/>
      <c r="F35" s="47"/>
      <c r="G35" s="49"/>
      <c r="H35" s="50"/>
    </row>
    <row r="36" spans="1:10" x14ac:dyDescent="0.25">
      <c r="A36" s="51" t="s">
        <v>35</v>
      </c>
      <c r="B36" s="52"/>
      <c r="C36" s="53"/>
      <c r="D36" s="54"/>
      <c r="E36" s="55"/>
      <c r="F36" s="56"/>
      <c r="G36" s="55">
        <v>54.9</v>
      </c>
      <c r="H36" s="57">
        <v>1400</v>
      </c>
      <c r="I36" t="s">
        <v>45</v>
      </c>
    </row>
    <row r="37" spans="1:10" x14ac:dyDescent="0.25">
      <c r="A37" s="51" t="s">
        <v>61</v>
      </c>
      <c r="B37" s="52"/>
      <c r="C37" s="53"/>
      <c r="D37" s="54"/>
      <c r="E37" s="55"/>
      <c r="F37" s="56"/>
      <c r="G37" s="55">
        <v>27.45</v>
      </c>
      <c r="H37" s="57">
        <v>1400</v>
      </c>
    </row>
    <row r="38" spans="1:10" x14ac:dyDescent="0.25">
      <c r="A38" s="19" t="s">
        <v>44</v>
      </c>
      <c r="B38" s="20">
        <v>2424.13</v>
      </c>
      <c r="C38" s="44"/>
      <c r="D38" s="45"/>
      <c r="E38" s="46"/>
      <c r="F38" s="47"/>
      <c r="G38" s="46"/>
      <c r="H38" s="48"/>
    </row>
    <row r="39" spans="1:10" x14ac:dyDescent="0.25">
      <c r="A39" s="51" t="s">
        <v>46</v>
      </c>
      <c r="B39" s="59"/>
      <c r="C39" s="53">
        <v>992.11</v>
      </c>
      <c r="D39" s="54">
        <v>4600</v>
      </c>
      <c r="E39" s="83"/>
      <c r="F39" s="56"/>
      <c r="G39" s="55"/>
      <c r="H39" s="57"/>
    </row>
    <row r="40" spans="1:10" x14ac:dyDescent="0.25">
      <c r="A40" s="51" t="s">
        <v>48</v>
      </c>
      <c r="B40" s="59"/>
      <c r="C40" s="53">
        <v>6.52</v>
      </c>
      <c r="D40" s="54">
        <v>21</v>
      </c>
      <c r="E40" s="83"/>
      <c r="F40" s="56"/>
      <c r="G40" s="55"/>
      <c r="H40" s="57"/>
      <c r="I40" t="s">
        <v>45</v>
      </c>
      <c r="J40" t="s">
        <v>45</v>
      </c>
    </row>
    <row r="41" spans="1:10" x14ac:dyDescent="0.25">
      <c r="A41" s="51" t="s">
        <v>33</v>
      </c>
      <c r="B41" s="59"/>
      <c r="C41" s="53">
        <v>15.02</v>
      </c>
      <c r="D41" s="54">
        <v>72</v>
      </c>
      <c r="E41" s="83"/>
      <c r="F41" s="56"/>
      <c r="G41" s="55"/>
      <c r="H41" s="57"/>
      <c r="I41" t="s">
        <v>45</v>
      </c>
    </row>
    <row r="42" spans="1:10" ht="15.75" thickBot="1" x14ac:dyDescent="0.3">
      <c r="A42" s="51" t="s">
        <v>42</v>
      </c>
      <c r="B42" s="63"/>
      <c r="C42" s="53">
        <v>173.69</v>
      </c>
      <c r="D42" s="54">
        <v>1272</v>
      </c>
      <c r="E42" s="83"/>
      <c r="F42" s="56"/>
      <c r="G42" s="55"/>
      <c r="H42" s="57"/>
      <c r="I42" t="s">
        <v>45</v>
      </c>
    </row>
    <row r="43" spans="1:10" ht="15.75" thickBot="1" x14ac:dyDescent="0.3">
      <c r="A43" s="66" t="s">
        <v>14</v>
      </c>
      <c r="B43" s="67"/>
      <c r="C43" s="53">
        <v>231.54</v>
      </c>
      <c r="D43" s="54">
        <v>2000</v>
      </c>
      <c r="E43" s="83"/>
      <c r="F43" s="56"/>
      <c r="G43" s="55"/>
      <c r="H43" s="57"/>
      <c r="I43" t="s">
        <v>45</v>
      </c>
    </row>
    <row r="44" spans="1:10" ht="15.75" thickBot="1" x14ac:dyDescent="0.3">
      <c r="A44" s="66" t="s">
        <v>50</v>
      </c>
      <c r="B44" s="67"/>
      <c r="C44" s="53">
        <v>123.03</v>
      </c>
      <c r="D44" s="54">
        <v>1371</v>
      </c>
      <c r="E44" s="83"/>
      <c r="F44" s="56"/>
      <c r="G44" s="55"/>
      <c r="H44" s="57"/>
      <c r="I44" s="58"/>
    </row>
    <row r="45" spans="1:10" ht="15.75" thickBot="1" x14ac:dyDescent="0.3">
      <c r="A45" s="66" t="s">
        <v>54</v>
      </c>
      <c r="B45" s="67"/>
      <c r="C45" s="53">
        <v>361.45</v>
      </c>
      <c r="D45" s="54">
        <v>4063</v>
      </c>
      <c r="E45" s="83"/>
      <c r="F45" s="56"/>
      <c r="G45" s="55"/>
      <c r="H45" s="57"/>
      <c r="I45" s="58"/>
    </row>
    <row r="46" spans="1:10" ht="15.75" thickBot="1" x14ac:dyDescent="0.3">
      <c r="A46" s="66" t="s">
        <v>34</v>
      </c>
      <c r="B46" s="67"/>
      <c r="C46" s="53">
        <v>137.35</v>
      </c>
      <c r="D46" s="54">
        <v>946</v>
      </c>
      <c r="E46" s="83"/>
      <c r="F46" s="56"/>
      <c r="G46" s="55"/>
      <c r="H46" s="57"/>
      <c r="I46" t="s">
        <v>64</v>
      </c>
    </row>
    <row r="47" spans="1:10" x14ac:dyDescent="0.25">
      <c r="A47" s="66" t="s">
        <v>35</v>
      </c>
      <c r="B47" s="67"/>
      <c r="C47" s="53">
        <v>130.99</v>
      </c>
      <c r="D47" s="54">
        <v>992</v>
      </c>
      <c r="E47" s="83"/>
      <c r="F47" s="56"/>
      <c r="G47" s="55"/>
      <c r="H47" s="57"/>
      <c r="I47" t="s">
        <v>64</v>
      </c>
    </row>
    <row r="48" spans="1:10" ht="15.75" thickBot="1" x14ac:dyDescent="0.3">
      <c r="A48" s="51" t="s">
        <v>16</v>
      </c>
      <c r="B48" s="63"/>
      <c r="C48" s="53">
        <v>32.74</v>
      </c>
      <c r="D48" s="54">
        <v>321</v>
      </c>
      <c r="E48" s="83"/>
      <c r="F48" s="56"/>
      <c r="G48" s="55"/>
      <c r="H48" s="57"/>
      <c r="I48" t="s">
        <v>64</v>
      </c>
    </row>
    <row r="49" spans="1:10" x14ac:dyDescent="0.25">
      <c r="A49" s="66" t="s">
        <v>36</v>
      </c>
      <c r="B49" s="67"/>
      <c r="C49" s="53">
        <v>219.69</v>
      </c>
      <c r="D49" s="54">
        <v>2724</v>
      </c>
      <c r="E49" s="83"/>
      <c r="F49" s="56"/>
      <c r="G49" s="55"/>
      <c r="H49" s="57"/>
      <c r="I49" t="s">
        <v>45</v>
      </c>
    </row>
    <row r="50" spans="1:10" x14ac:dyDescent="0.25">
      <c r="A50" s="19" t="s">
        <v>28</v>
      </c>
      <c r="B50" s="20">
        <v>142.44999999999999</v>
      </c>
      <c r="C50" s="44"/>
      <c r="D50" s="45"/>
      <c r="E50" s="46"/>
      <c r="F50" s="47"/>
      <c r="G50" s="46"/>
      <c r="H50" s="48"/>
    </row>
    <row r="51" spans="1:10" x14ac:dyDescent="0.25">
      <c r="A51" s="51" t="s">
        <v>15</v>
      </c>
      <c r="B51" s="52"/>
      <c r="C51" s="53">
        <v>142.44999999999999</v>
      </c>
      <c r="D51" s="54">
        <v>1208</v>
      </c>
      <c r="E51" s="55"/>
      <c r="F51" s="56"/>
      <c r="G51" s="55"/>
      <c r="H51" s="57"/>
    </row>
    <row r="52" spans="1:10" x14ac:dyDescent="0.25">
      <c r="A52" s="19" t="s">
        <v>57</v>
      </c>
      <c r="B52" s="20">
        <v>75.14</v>
      </c>
      <c r="C52" s="44"/>
      <c r="D52" s="45"/>
      <c r="E52" s="46"/>
      <c r="F52" s="47"/>
      <c r="G52" s="46"/>
      <c r="H52" s="48"/>
    </row>
    <row r="53" spans="1:10" x14ac:dyDescent="0.25">
      <c r="A53" s="75" t="s">
        <v>58</v>
      </c>
      <c r="B53" s="80"/>
      <c r="C53" s="81" t="s">
        <v>59</v>
      </c>
      <c r="D53" s="54"/>
      <c r="E53" s="82">
        <v>75.14</v>
      </c>
      <c r="F53" s="56">
        <v>26</v>
      </c>
      <c r="G53" s="55"/>
      <c r="H53" s="57"/>
    </row>
    <row r="54" spans="1:10" x14ac:dyDescent="0.25">
      <c r="A54" s="26" t="s">
        <v>27</v>
      </c>
      <c r="B54" s="27">
        <v>225.66</v>
      </c>
      <c r="C54" s="44"/>
      <c r="D54" s="45"/>
      <c r="E54" s="46"/>
      <c r="F54" s="47"/>
      <c r="G54" s="46"/>
      <c r="H54" s="48"/>
    </row>
    <row r="55" spans="1:10" x14ac:dyDescent="0.25">
      <c r="A55" s="51" t="s">
        <v>17</v>
      </c>
      <c r="B55" s="59"/>
      <c r="C55" s="53">
        <v>188</v>
      </c>
      <c r="D55" s="54">
        <v>1436</v>
      </c>
      <c r="E55" s="55"/>
      <c r="F55" s="56"/>
      <c r="G55" s="55"/>
      <c r="H55" s="57"/>
    </row>
    <row r="56" spans="1:10" x14ac:dyDescent="0.25">
      <c r="A56" s="51" t="s">
        <v>18</v>
      </c>
      <c r="B56" s="59" t="s">
        <v>43</v>
      </c>
      <c r="C56" s="53">
        <v>37.659999999999997</v>
      </c>
      <c r="D56" s="54">
        <v>11</v>
      </c>
      <c r="E56" s="55"/>
      <c r="F56" s="56"/>
      <c r="G56" s="55"/>
      <c r="H56" s="57"/>
    </row>
    <row r="57" spans="1:10" x14ac:dyDescent="0.25">
      <c r="A57" s="19" t="s">
        <v>32</v>
      </c>
      <c r="B57" s="20">
        <v>139.91999999999999</v>
      </c>
      <c r="C57" s="44"/>
      <c r="D57" s="45"/>
      <c r="E57" s="46"/>
      <c r="F57" s="47"/>
      <c r="G57" s="46"/>
      <c r="H57" s="48"/>
    </row>
    <row r="58" spans="1:10" ht="15.75" thickBot="1" x14ac:dyDescent="0.3">
      <c r="A58" s="51" t="s">
        <v>5</v>
      </c>
      <c r="B58" s="52"/>
      <c r="C58" s="53"/>
      <c r="D58" s="54"/>
      <c r="E58" s="55"/>
      <c r="F58" s="56"/>
      <c r="G58" s="55">
        <v>110.16</v>
      </c>
      <c r="H58" s="57">
        <v>20210</v>
      </c>
    </row>
    <row r="59" spans="1:10" ht="15.75" thickBot="1" x14ac:dyDescent="0.3">
      <c r="A59" s="28" t="s">
        <v>19</v>
      </c>
      <c r="B59" s="29"/>
      <c r="C59" s="30">
        <f>SUM(C4:C58)</f>
        <v>18844.8</v>
      </c>
      <c r="D59" s="31">
        <f>SUM(D4:D58)</f>
        <v>165197</v>
      </c>
      <c r="E59" s="32">
        <f t="shared" ref="E59:G59" si="0">SUM(E4:E58)</f>
        <v>1504.3700000000001</v>
      </c>
      <c r="F59" s="33">
        <f>SUM(F4:F58)</f>
        <v>152</v>
      </c>
      <c r="G59" s="34">
        <f t="shared" si="0"/>
        <v>1895.4900000000002</v>
      </c>
      <c r="H59" s="35">
        <f>SUM(H4:H58)</f>
        <v>261597</v>
      </c>
    </row>
    <row r="60" spans="1:10" x14ac:dyDescent="0.25">
      <c r="A60" s="36" t="s">
        <v>20</v>
      </c>
      <c r="B60" s="29"/>
      <c r="C60" s="86">
        <f>SUM(C59, E59, G59)</f>
        <v>22244.66</v>
      </c>
      <c r="D60" s="87"/>
      <c r="E60" s="12"/>
      <c r="F60" s="13"/>
      <c r="G60" s="12"/>
      <c r="H60" s="14"/>
    </row>
    <row r="61" spans="1:10" x14ac:dyDescent="0.25">
      <c r="A61" s="36" t="s">
        <v>31</v>
      </c>
      <c r="B61" s="29"/>
      <c r="C61" s="84">
        <f>SUM(B3:B58)</f>
        <v>24695.239999999998</v>
      </c>
      <c r="D61" s="85"/>
      <c r="E61" s="15"/>
      <c r="F61" s="16"/>
      <c r="G61" s="15"/>
      <c r="H61" s="17"/>
    </row>
    <row r="62" spans="1:10" x14ac:dyDescent="0.25">
      <c r="A62" s="36" t="s">
        <v>21</v>
      </c>
      <c r="B62" s="29"/>
      <c r="C62" s="89">
        <f>SUM(C61-C60)</f>
        <v>2450.5799999999981</v>
      </c>
      <c r="D62" s="90"/>
      <c r="E62" s="15"/>
      <c r="F62" s="16"/>
      <c r="G62" s="15"/>
      <c r="H62" s="18"/>
    </row>
    <row r="63" spans="1:10" x14ac:dyDescent="0.25">
      <c r="A63" s="6"/>
      <c r="B63" s="7"/>
      <c r="C63" s="8"/>
      <c r="D63" s="9"/>
      <c r="E63" s="10"/>
      <c r="F63" s="11"/>
      <c r="G63" s="10"/>
      <c r="H63" s="9"/>
    </row>
    <row r="64" spans="1:10" x14ac:dyDescent="0.25">
      <c r="J64" t="s">
        <v>45</v>
      </c>
    </row>
  </sheetData>
  <mergeCells count="4">
    <mergeCell ref="C61:D61"/>
    <mergeCell ref="C60:D60"/>
    <mergeCell ref="A1:H1"/>
    <mergeCell ref="C62:D62"/>
  </mergeCells>
  <pageMargins left="0.25" right="0.25" top="0.75" bottom="0.75" header="0.3" footer="0.3"/>
  <pageSetup scale="99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Marie Jalufka</cp:lastModifiedBy>
  <cp:lastPrinted>2022-07-08T14:47:42Z</cp:lastPrinted>
  <dcterms:created xsi:type="dcterms:W3CDTF">2012-04-17T13:51:03Z</dcterms:created>
  <dcterms:modified xsi:type="dcterms:W3CDTF">2025-09-25T14:00:29Z</dcterms:modified>
</cp:coreProperties>
</file>